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in\OneDrive\Área de Trabalho\TFG Romi\FINAL TFG\"/>
    </mc:Choice>
  </mc:AlternateContent>
  <xr:revisionPtr revIDLastSave="0" documentId="8_{6D756C94-C7AC-4204-8CBF-5499F1AA2806}" xr6:coauthVersionLast="47" xr6:coauthVersionMax="47" xr10:uidLastSave="{00000000-0000-0000-0000-000000000000}"/>
  <bookViews>
    <workbookView xWindow="-108" yWindow="-108" windowWidth="23256" windowHeight="12456" xr2:uid="{1D695C70-7E41-4944-A2F0-3C045E564B0B}"/>
  </bookViews>
  <sheets>
    <sheet name="Tabla 1" sheetId="1" r:id="rId1"/>
    <sheet name="Tabla 2" sheetId="2" r:id="rId2"/>
    <sheet name="Tabla 3" sheetId="3" r:id="rId3"/>
    <sheet name="Tabla 4" sheetId="4" r:id="rId4"/>
    <sheet name="Tabla 5" sheetId="5" r:id="rId5"/>
    <sheet name="Tabla 6" sheetId="6" r:id="rId6"/>
    <sheet name="Tabla 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2" l="1"/>
  <c r="H19" i="2"/>
  <c r="H18" i="2"/>
  <c r="H17" i="2"/>
  <c r="E17" i="2"/>
  <c r="H16" i="2"/>
  <c r="E16" i="2"/>
  <c r="H15" i="2"/>
  <c r="E15" i="2"/>
  <c r="H14" i="2"/>
  <c r="E14" i="2"/>
  <c r="E13" i="2"/>
  <c r="E12" i="2"/>
  <c r="E11" i="2"/>
  <c r="H10" i="2"/>
  <c r="E10" i="2"/>
  <c r="H9" i="2"/>
  <c r="G9" i="2"/>
  <c r="E9" i="2"/>
  <c r="H8" i="2"/>
  <c r="E8" i="2"/>
  <c r="H7" i="2"/>
  <c r="E7" i="2"/>
  <c r="H6" i="2"/>
  <c r="E6" i="2"/>
  <c r="H5" i="2"/>
  <c r="E5" i="2"/>
  <c r="H4" i="2"/>
  <c r="E4" i="2"/>
  <c r="D9" i="1"/>
  <c r="E9" i="1" s="1"/>
  <c r="E8" i="1"/>
  <c r="E6" i="1"/>
  <c r="E5" i="1"/>
</calcChain>
</file>

<file path=xl/sharedStrings.xml><?xml version="1.0" encoding="utf-8"?>
<sst xmlns="http://schemas.openxmlformats.org/spreadsheetml/2006/main" count="123" uniqueCount="69">
  <si>
    <t>Tabla 1</t>
  </si>
  <si>
    <t>Características Sociodemográficas</t>
  </si>
  <si>
    <t>Frecuencia</t>
  </si>
  <si>
    <t>Porcentaje (%)</t>
  </si>
  <si>
    <t>Mínimo</t>
  </si>
  <si>
    <t>Máximo</t>
  </si>
  <si>
    <t>Media</t>
  </si>
  <si>
    <t>Desviación Estándar</t>
  </si>
  <si>
    <t>Enfermería</t>
  </si>
  <si>
    <t>Sexo</t>
  </si>
  <si>
    <t>Hombre</t>
  </si>
  <si>
    <t>Mujer</t>
  </si>
  <si>
    <t>Edad</t>
  </si>
  <si>
    <t>Nacionalidad</t>
  </si>
  <si>
    <t>Uruguaya</t>
  </si>
  <si>
    <t>Otros</t>
  </si>
  <si>
    <t>Psicología</t>
  </si>
  <si>
    <t>Avance de Carrera</t>
  </si>
  <si>
    <t>Primer Ciclo</t>
  </si>
  <si>
    <t>n enf</t>
  </si>
  <si>
    <t>n psi</t>
  </si>
  <si>
    <t>Segundo Ciclo</t>
  </si>
  <si>
    <t>Tercer Ciclo</t>
  </si>
  <si>
    <t>Curso Previo</t>
  </si>
  <si>
    <t>Sí</t>
  </si>
  <si>
    <t>No</t>
  </si>
  <si>
    <t>Experiencia laboral con personas mayores</t>
  </si>
  <si>
    <t>Elegiría trabajar con personas mayores</t>
  </si>
  <si>
    <t xml:space="preserve"> - </t>
  </si>
  <si>
    <t>No sé</t>
  </si>
  <si>
    <t>Frecuencia de contacto con personas mayores</t>
  </si>
  <si>
    <t>Nunca y Casi nunca</t>
  </si>
  <si>
    <t>Ocasionalmente</t>
  </si>
  <si>
    <t>Casi todos los días</t>
  </si>
  <si>
    <t>Siempre</t>
  </si>
  <si>
    <t>Autopercepción de Prejuicio</t>
  </si>
  <si>
    <t>Tabla 4</t>
  </si>
  <si>
    <t>Calidad de contacto</t>
  </si>
  <si>
    <t>Tipo de contacto</t>
  </si>
  <si>
    <t>Niveles de ansiedad</t>
  </si>
  <si>
    <t>Tabla 3</t>
  </si>
  <si>
    <t>Estadisticas descriptivas de la calidad y tipo de contacto y niveles de ansiedad en estudiantes de Enfermería</t>
  </si>
  <si>
    <t>Tabla 5</t>
  </si>
  <si>
    <t>Lic. Enfermería</t>
  </si>
  <si>
    <t>CENVE Total</t>
  </si>
  <si>
    <t>Dimensión Salud</t>
  </si>
  <si>
    <t>Dimensión Motivación Social</t>
  </si>
  <si>
    <t>Dimensión Carácter Personalidad</t>
  </si>
  <si>
    <t>Lic. Psicología</t>
  </si>
  <si>
    <t>Comparación entre Psicología y Enfermería: CENVE total</t>
  </si>
  <si>
    <t>U</t>
  </si>
  <si>
    <t>p-valor</t>
  </si>
  <si>
    <t>Enfermería-Psicología</t>
  </si>
  <si>
    <t>0,000*</t>
  </si>
  <si>
    <t>Tabla 7</t>
  </si>
  <si>
    <t>Si - No</t>
  </si>
  <si>
    <t>Avance curricular</t>
  </si>
  <si>
    <t>1er Ciclo - 2do y 3er Ciclo</t>
  </si>
  <si>
    <t>Sí y No sé - No</t>
  </si>
  <si>
    <t>0.004*</t>
  </si>
  <si>
    <t>0.02*</t>
  </si>
  <si>
    <t>0.016*</t>
  </si>
  <si>
    <t>0.009*</t>
  </si>
  <si>
    <t>Prueba U de Mann-Whitney de variables de interés sobre CENVE total</t>
  </si>
  <si>
    <t>Correlación</t>
  </si>
  <si>
    <t>0,048*</t>
  </si>
  <si>
    <t>Correlación de Spearman entre CENVE total, contacto y niveles de ansiedad ante el envejecimiento en estudiantes de Enfermería.</t>
  </si>
  <si>
    <t>Resultados CENVE total y por dimensión en estudiantes de Enfermería y Psicología</t>
  </si>
  <si>
    <t>Tabla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</si>
</sst>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" fontId="3" fillId="0" borderId="0" xfId="1" applyNumberFormat="1" applyFont="1" applyBorder="1" applyAlignment="1">
      <alignment horizontal="center" vertical="center"/>
    </xf>
    <xf numFmtId="2" fontId="3" fillId="0" borderId="0" xfId="1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/>
    </xf>
    <xf numFmtId="1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horizontal="left" vertical="center" wrapText="1"/>
    </xf>
    <xf numFmtId="1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1" fontId="0" fillId="0" borderId="2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3" xfId="0" applyFont="1" applyBorder="1"/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vertical="center" wrapText="1"/>
    </xf>
    <xf numFmtId="1" fontId="3" fillId="0" borderId="0" xfId="1" applyNumberFormat="1" applyFont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1" fontId="3" fillId="0" borderId="3" xfId="1" applyNumberFormat="1" applyFont="1" applyBorder="1" applyAlignment="1">
      <alignment horizontal="center" vertical="center"/>
    </xf>
    <xf numFmtId="2" fontId="3" fillId="0" borderId="3" xfId="1" applyNumberFormat="1" applyFont="1" applyBorder="1" applyAlignment="1">
      <alignment horizontal="center" vertical="center"/>
    </xf>
    <xf numFmtId="165" fontId="3" fillId="0" borderId="3" xfId="1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2065A-B935-44C4-9CEA-2237E98A19DF}">
  <dimension ref="A2:K14"/>
  <sheetViews>
    <sheetView showGridLines="0" tabSelected="1" workbookViewId="0">
      <selection activeCell="B20" sqref="B20"/>
    </sheetView>
  </sheetViews>
  <sheetFormatPr baseColWidth="10" defaultRowHeight="14.4" x14ac:dyDescent="0.3"/>
  <sheetData>
    <row r="2" spans="1:11" ht="15.6" x14ac:dyDescent="0.3">
      <c r="A2" s="1" t="s">
        <v>0</v>
      </c>
      <c r="C2" s="2"/>
      <c r="D2" s="2"/>
      <c r="E2" s="2"/>
      <c r="F2" s="2"/>
    </row>
    <row r="3" spans="1:11" ht="15.6" x14ac:dyDescent="0.3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11" ht="31.2" x14ac:dyDescent="0.3">
      <c r="A4" s="4"/>
      <c r="B4" s="5"/>
      <c r="C4" s="5"/>
      <c r="D4" s="6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8" t="s">
        <v>7</v>
      </c>
    </row>
    <row r="5" spans="1:11" ht="15.6" x14ac:dyDescent="0.3">
      <c r="A5" s="9" t="s">
        <v>8</v>
      </c>
      <c r="B5" s="9" t="s">
        <v>9</v>
      </c>
      <c r="C5" s="10" t="s">
        <v>10</v>
      </c>
      <c r="D5" s="11">
        <v>26</v>
      </c>
      <c r="E5" s="12">
        <f>D5/$K$5*100</f>
        <v>13</v>
      </c>
      <c r="F5" s="13"/>
      <c r="G5" s="14"/>
      <c r="H5" s="14"/>
      <c r="I5" s="14"/>
      <c r="K5">
        <v>200</v>
      </c>
    </row>
    <row r="6" spans="1:11" ht="15.6" x14ac:dyDescent="0.3">
      <c r="A6" s="15"/>
      <c r="B6" s="15"/>
      <c r="C6" s="16" t="s">
        <v>11</v>
      </c>
      <c r="D6" s="17">
        <v>174</v>
      </c>
      <c r="E6" s="18">
        <f>D6/$K$5*100</f>
        <v>87</v>
      </c>
      <c r="F6" s="19"/>
      <c r="G6" s="20"/>
      <c r="H6" s="20"/>
      <c r="I6" s="20"/>
    </row>
    <row r="7" spans="1:11" ht="15.6" x14ac:dyDescent="0.3">
      <c r="A7" s="15"/>
      <c r="B7" s="19" t="s">
        <v>12</v>
      </c>
      <c r="C7" s="16"/>
      <c r="D7" s="17"/>
      <c r="E7" s="18"/>
      <c r="F7" s="21">
        <v>18</v>
      </c>
      <c r="G7" s="21">
        <v>57</v>
      </c>
      <c r="H7" s="22">
        <v>30.63</v>
      </c>
      <c r="I7" s="23">
        <v>10.659000000000001</v>
      </c>
    </row>
    <row r="8" spans="1:11" ht="15.6" x14ac:dyDescent="0.3">
      <c r="A8" s="15"/>
      <c r="B8" s="15" t="s">
        <v>13</v>
      </c>
      <c r="C8" s="16" t="s">
        <v>14</v>
      </c>
      <c r="D8" s="17">
        <v>190</v>
      </c>
      <c r="E8" s="18">
        <f t="shared" ref="E8:E9" si="0">D8/$K$5*100</f>
        <v>95</v>
      </c>
      <c r="F8" s="24"/>
      <c r="G8" s="24"/>
      <c r="H8" s="20"/>
      <c r="I8" s="20"/>
    </row>
    <row r="9" spans="1:11" ht="15.6" x14ac:dyDescent="0.3">
      <c r="A9" s="25"/>
      <c r="B9" s="25"/>
      <c r="C9" s="26" t="s">
        <v>15</v>
      </c>
      <c r="D9" s="27">
        <f>3+1+1+5</f>
        <v>10</v>
      </c>
      <c r="E9" s="28">
        <f t="shared" si="0"/>
        <v>5</v>
      </c>
      <c r="F9" s="29"/>
      <c r="G9" s="30"/>
      <c r="H9" s="31"/>
      <c r="I9" s="31"/>
    </row>
    <row r="10" spans="1:11" ht="15.6" x14ac:dyDescent="0.3">
      <c r="A10" s="32" t="s">
        <v>16</v>
      </c>
      <c r="B10" s="9" t="s">
        <v>9</v>
      </c>
      <c r="C10" s="10" t="s">
        <v>10</v>
      </c>
      <c r="D10" s="11">
        <v>54</v>
      </c>
      <c r="E10" s="12">
        <v>12.3</v>
      </c>
      <c r="F10" s="33"/>
      <c r="G10" s="33"/>
      <c r="H10" s="33"/>
      <c r="I10" s="33"/>
    </row>
    <row r="11" spans="1:11" ht="15.6" x14ac:dyDescent="0.3">
      <c r="A11" s="34"/>
      <c r="B11" s="15"/>
      <c r="C11" s="16" t="s">
        <v>11</v>
      </c>
      <c r="D11" s="17">
        <v>386</v>
      </c>
      <c r="E11" s="18">
        <v>87.7</v>
      </c>
    </row>
    <row r="12" spans="1:11" ht="15.6" x14ac:dyDescent="0.3">
      <c r="A12" s="34"/>
      <c r="B12" s="19" t="s">
        <v>12</v>
      </c>
      <c r="C12" s="16"/>
      <c r="D12" s="17"/>
      <c r="E12" s="18"/>
      <c r="F12" s="21">
        <v>18</v>
      </c>
      <c r="G12" s="21">
        <v>74</v>
      </c>
      <c r="H12" s="22">
        <v>31.61</v>
      </c>
      <c r="I12" s="23">
        <v>11.319000000000001</v>
      </c>
    </row>
    <row r="13" spans="1:11" ht="15.6" x14ac:dyDescent="0.3">
      <c r="A13" s="34"/>
      <c r="B13" s="15" t="s">
        <v>13</v>
      </c>
      <c r="C13" s="16" t="s">
        <v>14</v>
      </c>
      <c r="D13" s="17">
        <v>433</v>
      </c>
      <c r="E13" s="18">
        <v>98.4</v>
      </c>
    </row>
    <row r="14" spans="1:11" ht="15.6" x14ac:dyDescent="0.3">
      <c r="A14" s="35"/>
      <c r="B14" s="25"/>
      <c r="C14" s="26" t="s">
        <v>15</v>
      </c>
      <c r="D14" s="27">
        <v>7</v>
      </c>
      <c r="E14" s="28">
        <v>1.6</v>
      </c>
      <c r="F14" s="36"/>
      <c r="G14" s="36"/>
      <c r="H14" s="36"/>
      <c r="I14" s="36"/>
    </row>
  </sheetData>
  <mergeCells count="7">
    <mergeCell ref="B8:B9"/>
    <mergeCell ref="A10:A14"/>
    <mergeCell ref="B10:B11"/>
    <mergeCell ref="B13:B14"/>
    <mergeCell ref="A3:I3"/>
    <mergeCell ref="A5:A9"/>
    <mergeCell ref="B5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4F9CF-85B4-4CA4-B305-4F5C2D9C3C6A}">
  <dimension ref="B2:O20"/>
  <sheetViews>
    <sheetView showGridLines="0" workbookViewId="0">
      <selection activeCell="D26" sqref="D26"/>
    </sheetView>
  </sheetViews>
  <sheetFormatPr baseColWidth="10" defaultRowHeight="14.4" x14ac:dyDescent="0.3"/>
  <sheetData>
    <row r="2" spans="2:15" ht="15.6" x14ac:dyDescent="0.3">
      <c r="B2" s="37"/>
      <c r="C2" s="37"/>
      <c r="D2" s="38" t="s">
        <v>8</v>
      </c>
      <c r="E2" s="38"/>
      <c r="F2" s="37"/>
      <c r="G2" s="38" t="s">
        <v>16</v>
      </c>
      <c r="H2" s="38"/>
      <c r="I2" s="37"/>
    </row>
    <row r="3" spans="2:15" ht="15.6" x14ac:dyDescent="0.3">
      <c r="B3" s="5"/>
      <c r="C3" s="5"/>
      <c r="D3" s="6" t="s">
        <v>2</v>
      </c>
      <c r="E3" s="7" t="s">
        <v>3</v>
      </c>
      <c r="F3" s="7"/>
      <c r="G3" s="6" t="s">
        <v>2</v>
      </c>
      <c r="H3" s="39" t="s">
        <v>3</v>
      </c>
      <c r="I3" s="8"/>
    </row>
    <row r="4" spans="2:15" ht="15.6" x14ac:dyDescent="0.3">
      <c r="B4" s="40" t="s">
        <v>17</v>
      </c>
      <c r="C4" s="10" t="s">
        <v>18</v>
      </c>
      <c r="D4" s="11">
        <v>65</v>
      </c>
      <c r="E4" s="12">
        <f t="shared" ref="E4:E17" si="0">D4/$N$5*100</f>
        <v>32.5</v>
      </c>
      <c r="F4" s="41"/>
      <c r="G4" s="17">
        <v>61</v>
      </c>
      <c r="H4" s="12">
        <f>G4/$O$5*100</f>
        <v>13.863636363636363</v>
      </c>
      <c r="I4" s="16"/>
      <c r="N4" t="s">
        <v>19</v>
      </c>
      <c r="O4" t="s">
        <v>20</v>
      </c>
    </row>
    <row r="5" spans="2:15" ht="15.6" x14ac:dyDescent="0.3">
      <c r="B5" s="42"/>
      <c r="C5" s="16" t="s">
        <v>21</v>
      </c>
      <c r="D5" s="17">
        <v>96</v>
      </c>
      <c r="E5" s="18">
        <f t="shared" si="0"/>
        <v>48</v>
      </c>
      <c r="F5" s="43"/>
      <c r="G5" s="17">
        <v>201</v>
      </c>
      <c r="H5" s="18">
        <f t="shared" ref="H5:H10" si="1">G5/$O$5*100</f>
        <v>45.681818181818187</v>
      </c>
      <c r="I5" s="16"/>
      <c r="N5">
        <v>200</v>
      </c>
      <c r="O5">
        <v>440</v>
      </c>
    </row>
    <row r="6" spans="2:15" ht="15.6" x14ac:dyDescent="0.3">
      <c r="B6" s="42"/>
      <c r="C6" s="16" t="s">
        <v>22</v>
      </c>
      <c r="D6" s="17">
        <v>39</v>
      </c>
      <c r="E6" s="18">
        <f t="shared" si="0"/>
        <v>19.5</v>
      </c>
      <c r="F6" s="43"/>
      <c r="G6" s="17">
        <v>178</v>
      </c>
      <c r="H6" s="18">
        <f t="shared" si="1"/>
        <v>40.454545454545453</v>
      </c>
      <c r="I6" s="16"/>
    </row>
    <row r="7" spans="2:15" ht="15.6" x14ac:dyDescent="0.3">
      <c r="B7" s="40" t="s">
        <v>23</v>
      </c>
      <c r="C7" s="10" t="s">
        <v>24</v>
      </c>
      <c r="D7" s="11">
        <v>72</v>
      </c>
      <c r="E7" s="12">
        <f t="shared" si="0"/>
        <v>36</v>
      </c>
      <c r="F7" s="41"/>
      <c r="G7" s="11">
        <v>123</v>
      </c>
      <c r="H7" s="12">
        <f t="shared" si="1"/>
        <v>27.954545454545453</v>
      </c>
      <c r="I7" s="10"/>
    </row>
    <row r="8" spans="2:15" ht="15.6" x14ac:dyDescent="0.3">
      <c r="B8" s="44"/>
      <c r="C8" s="26" t="s">
        <v>25</v>
      </c>
      <c r="D8" s="27">
        <v>128</v>
      </c>
      <c r="E8" s="28">
        <f t="shared" si="0"/>
        <v>64</v>
      </c>
      <c r="F8" s="29"/>
      <c r="G8" s="27">
        <v>317</v>
      </c>
      <c r="H8" s="28">
        <f t="shared" si="1"/>
        <v>72.045454545454547</v>
      </c>
      <c r="I8" s="26"/>
    </row>
    <row r="9" spans="2:15" ht="15.6" x14ac:dyDescent="0.3">
      <c r="B9" s="40" t="s">
        <v>26</v>
      </c>
      <c r="C9" s="10" t="s">
        <v>24</v>
      </c>
      <c r="D9" s="11">
        <v>138</v>
      </c>
      <c r="E9" s="12">
        <f t="shared" si="0"/>
        <v>69</v>
      </c>
      <c r="F9" s="41"/>
      <c r="G9" s="17">
        <f>21+128</f>
        <v>149</v>
      </c>
      <c r="H9" s="18">
        <f t="shared" si="1"/>
        <v>33.86363636363636</v>
      </c>
      <c r="I9" s="10"/>
    </row>
    <row r="10" spans="2:15" ht="15.6" x14ac:dyDescent="0.3">
      <c r="B10" s="44"/>
      <c r="C10" s="26" t="s">
        <v>25</v>
      </c>
      <c r="D10" s="27">
        <v>62</v>
      </c>
      <c r="E10" s="28">
        <f t="shared" si="0"/>
        <v>31</v>
      </c>
      <c r="F10" s="29"/>
      <c r="G10" s="17">
        <v>291</v>
      </c>
      <c r="H10" s="18">
        <f t="shared" si="1"/>
        <v>66.13636363636364</v>
      </c>
      <c r="I10" s="26"/>
    </row>
    <row r="11" spans="2:15" ht="15.6" x14ac:dyDescent="0.3">
      <c r="B11" s="40" t="s">
        <v>27</v>
      </c>
      <c r="C11" s="10" t="s">
        <v>24</v>
      </c>
      <c r="D11" s="11">
        <v>110</v>
      </c>
      <c r="E11" s="12">
        <f t="shared" si="0"/>
        <v>55.000000000000007</v>
      </c>
      <c r="F11" s="41"/>
      <c r="G11" s="45" t="s">
        <v>28</v>
      </c>
      <c r="H11" s="45" t="s">
        <v>28</v>
      </c>
      <c r="I11" s="10"/>
    </row>
    <row r="12" spans="2:15" ht="15.6" x14ac:dyDescent="0.3">
      <c r="B12" s="42"/>
      <c r="C12" s="16" t="s">
        <v>29</v>
      </c>
      <c r="D12" s="17">
        <v>67</v>
      </c>
      <c r="E12" s="18">
        <f t="shared" si="0"/>
        <v>33.5</v>
      </c>
      <c r="F12" s="43"/>
      <c r="G12" s="46" t="s">
        <v>28</v>
      </c>
      <c r="H12" s="46" t="s">
        <v>28</v>
      </c>
      <c r="I12" s="16"/>
    </row>
    <row r="13" spans="2:15" ht="15.6" x14ac:dyDescent="0.3">
      <c r="B13" s="44"/>
      <c r="C13" s="26" t="s">
        <v>25</v>
      </c>
      <c r="D13" s="27">
        <v>23</v>
      </c>
      <c r="E13" s="28">
        <f t="shared" si="0"/>
        <v>11.5</v>
      </c>
      <c r="F13" s="29"/>
      <c r="G13" s="47" t="s">
        <v>28</v>
      </c>
      <c r="H13" s="47" t="s">
        <v>28</v>
      </c>
      <c r="I13" s="26"/>
    </row>
    <row r="14" spans="2:15" ht="15.6" x14ac:dyDescent="0.3">
      <c r="B14" s="40" t="s">
        <v>30</v>
      </c>
      <c r="C14" s="16" t="s">
        <v>31</v>
      </c>
      <c r="D14" s="17">
        <v>18</v>
      </c>
      <c r="E14" s="18">
        <f t="shared" si="0"/>
        <v>9</v>
      </c>
      <c r="F14" s="43"/>
      <c r="G14" s="17">
        <v>11</v>
      </c>
      <c r="H14" s="18">
        <f t="shared" ref="H14:H20" si="2">G14/$O$5*100</f>
        <v>2.5</v>
      </c>
      <c r="I14" s="16"/>
    </row>
    <row r="15" spans="2:15" ht="15.6" x14ac:dyDescent="0.3">
      <c r="B15" s="42"/>
      <c r="C15" s="16" t="s">
        <v>32</v>
      </c>
      <c r="D15" s="17">
        <v>52</v>
      </c>
      <c r="E15" s="18">
        <f t="shared" si="0"/>
        <v>26</v>
      </c>
      <c r="F15" s="43"/>
      <c r="G15" s="17">
        <v>142</v>
      </c>
      <c r="H15" s="18">
        <f t="shared" si="2"/>
        <v>32.272727272727273</v>
      </c>
      <c r="I15" s="16"/>
    </row>
    <row r="16" spans="2:15" ht="15.6" x14ac:dyDescent="0.3">
      <c r="B16" s="42"/>
      <c r="C16" s="16" t="s">
        <v>33</v>
      </c>
      <c r="D16" s="17">
        <v>59</v>
      </c>
      <c r="E16" s="18">
        <f t="shared" si="0"/>
        <v>29.5</v>
      </c>
      <c r="F16" s="43"/>
      <c r="G16" s="17">
        <v>171</v>
      </c>
      <c r="H16" s="18">
        <f t="shared" si="2"/>
        <v>38.86363636363636</v>
      </c>
      <c r="I16" s="16"/>
    </row>
    <row r="17" spans="2:9" ht="15.6" x14ac:dyDescent="0.3">
      <c r="B17" s="44"/>
      <c r="C17" s="26" t="s">
        <v>34</v>
      </c>
      <c r="D17" s="27">
        <v>71</v>
      </c>
      <c r="E17" s="28">
        <f t="shared" si="0"/>
        <v>35.5</v>
      </c>
      <c r="F17" s="29"/>
      <c r="G17" s="17">
        <v>116</v>
      </c>
      <c r="H17" s="18">
        <f t="shared" si="2"/>
        <v>26.36363636363636</v>
      </c>
      <c r="I17" s="26"/>
    </row>
    <row r="18" spans="2:9" ht="15.6" x14ac:dyDescent="0.3">
      <c r="B18" s="48" t="s">
        <v>35</v>
      </c>
      <c r="C18" s="16" t="s">
        <v>24</v>
      </c>
      <c r="D18" s="17">
        <v>26</v>
      </c>
      <c r="E18" s="18">
        <v>13</v>
      </c>
      <c r="F18" s="2"/>
      <c r="G18" s="11">
        <v>159</v>
      </c>
      <c r="H18" s="12">
        <f t="shared" si="2"/>
        <v>36.13636363636364</v>
      </c>
      <c r="I18" s="16"/>
    </row>
    <row r="19" spans="2:9" ht="15.6" x14ac:dyDescent="0.3">
      <c r="B19" s="48"/>
      <c r="C19" s="16" t="s">
        <v>29</v>
      </c>
      <c r="D19" s="17">
        <v>55</v>
      </c>
      <c r="E19" s="18">
        <v>27.5</v>
      </c>
      <c r="F19" s="2"/>
      <c r="G19" s="17">
        <v>118</v>
      </c>
      <c r="H19" s="18">
        <f t="shared" si="2"/>
        <v>26.81818181818182</v>
      </c>
      <c r="I19" s="16"/>
    </row>
    <row r="20" spans="2:9" ht="15.6" x14ac:dyDescent="0.3">
      <c r="B20" s="49"/>
      <c r="C20" s="26" t="s">
        <v>25</v>
      </c>
      <c r="D20" s="27">
        <v>119</v>
      </c>
      <c r="E20" s="28">
        <v>59.5</v>
      </c>
      <c r="F20" s="50"/>
      <c r="G20" s="27">
        <v>163</v>
      </c>
      <c r="H20" s="28">
        <f t="shared" si="2"/>
        <v>37.045454545454547</v>
      </c>
      <c r="I20" s="26"/>
    </row>
  </sheetData>
  <mergeCells count="8">
    <mergeCell ref="B14:B17"/>
    <mergeCell ref="B18:B20"/>
    <mergeCell ref="D2:E2"/>
    <mergeCell ref="G2:H2"/>
    <mergeCell ref="B4:B6"/>
    <mergeCell ref="B7:B8"/>
    <mergeCell ref="B9:B10"/>
    <mergeCell ref="B11:B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0A11F-57D9-4117-968E-E40C9E489688}">
  <dimension ref="A1:E6"/>
  <sheetViews>
    <sheetView showGridLines="0" workbookViewId="0">
      <selection activeCell="J11" sqref="J11"/>
    </sheetView>
  </sheetViews>
  <sheetFormatPr baseColWidth="10" defaultRowHeight="14.4" x14ac:dyDescent="0.3"/>
  <cols>
    <col min="5" max="5" width="53.33203125" customWidth="1"/>
  </cols>
  <sheetData>
    <row r="1" spans="1:5" ht="15.6" x14ac:dyDescent="0.3">
      <c r="A1" s="1" t="s">
        <v>40</v>
      </c>
      <c r="B1" s="2"/>
    </row>
    <row r="2" spans="1:5" ht="15.6" x14ac:dyDescent="0.3">
      <c r="A2" s="51" t="s">
        <v>41</v>
      </c>
      <c r="B2" s="51"/>
      <c r="C2" s="51"/>
      <c r="D2" s="51"/>
      <c r="E2" s="51"/>
    </row>
    <row r="3" spans="1:5" ht="31.2" x14ac:dyDescent="0.3">
      <c r="A3" s="5"/>
      <c r="B3" s="7" t="s">
        <v>4</v>
      </c>
      <c r="C3" s="7" t="s">
        <v>5</v>
      </c>
      <c r="D3" s="7" t="s">
        <v>6</v>
      </c>
      <c r="E3" s="8" t="s">
        <v>7</v>
      </c>
    </row>
    <row r="4" spans="1:5" ht="31.2" x14ac:dyDescent="0.3">
      <c r="A4" s="52" t="s">
        <v>37</v>
      </c>
      <c r="B4" s="53">
        <v>1</v>
      </c>
      <c r="C4" s="53">
        <v>7</v>
      </c>
      <c r="D4" s="54">
        <v>6.04</v>
      </c>
      <c r="E4" s="55">
        <v>1.1639999999999999</v>
      </c>
    </row>
    <row r="5" spans="1:5" ht="31.2" x14ac:dyDescent="0.3">
      <c r="A5" s="52" t="s">
        <v>38</v>
      </c>
      <c r="B5" s="53">
        <v>1</v>
      </c>
      <c r="C5" s="53">
        <v>7</v>
      </c>
      <c r="D5" s="54">
        <v>2.99</v>
      </c>
      <c r="E5" s="55">
        <v>2.06</v>
      </c>
    </row>
    <row r="6" spans="1:5" ht="31.2" x14ac:dyDescent="0.3">
      <c r="A6" s="56" t="s">
        <v>39</v>
      </c>
      <c r="B6" s="57">
        <v>20</v>
      </c>
      <c r="C6" s="57">
        <v>65</v>
      </c>
      <c r="D6" s="58">
        <v>39.85</v>
      </c>
      <c r="E6" s="59">
        <v>9.4420000000000002</v>
      </c>
    </row>
  </sheetData>
  <mergeCells count="1"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EFDF3-B93F-4F65-970C-635AFDC7735B}">
  <dimension ref="A1:F11"/>
  <sheetViews>
    <sheetView showGridLines="0" workbookViewId="0">
      <selection activeCell="E19" sqref="E19"/>
    </sheetView>
  </sheetViews>
  <sheetFormatPr baseColWidth="10" defaultRowHeight="14.4" x14ac:dyDescent="0.3"/>
  <sheetData>
    <row r="1" spans="1:6" ht="15.6" x14ac:dyDescent="0.3">
      <c r="A1" s="1" t="s">
        <v>36</v>
      </c>
      <c r="C1" s="2"/>
      <c r="D1" s="2"/>
      <c r="E1" s="2"/>
      <c r="F1" s="2"/>
    </row>
    <row r="2" spans="1:6" ht="15.6" x14ac:dyDescent="0.3">
      <c r="A2" s="51" t="s">
        <v>67</v>
      </c>
      <c r="B2" s="51"/>
      <c r="C2" s="51"/>
      <c r="D2" s="51"/>
      <c r="E2" s="51"/>
      <c r="F2" s="51"/>
    </row>
    <row r="3" spans="1:6" ht="31.2" x14ac:dyDescent="0.3">
      <c r="A3" s="33"/>
      <c r="B3" s="60"/>
      <c r="C3" s="60" t="s">
        <v>6</v>
      </c>
      <c r="D3" s="61" t="s">
        <v>7</v>
      </c>
      <c r="E3" s="60" t="s">
        <v>4</v>
      </c>
      <c r="F3" s="60" t="s">
        <v>5</v>
      </c>
    </row>
    <row r="4" spans="1:6" ht="15.6" x14ac:dyDescent="0.3">
      <c r="A4" s="62" t="s">
        <v>43</v>
      </c>
      <c r="B4" s="10" t="s">
        <v>44</v>
      </c>
      <c r="C4" s="63">
        <v>35.07</v>
      </c>
      <c r="D4" s="64">
        <v>7.9050000000000002</v>
      </c>
      <c r="E4" s="65">
        <v>15</v>
      </c>
      <c r="F4" s="63">
        <v>57</v>
      </c>
    </row>
    <row r="5" spans="1:6" ht="15.6" x14ac:dyDescent="0.3">
      <c r="A5" s="66"/>
      <c r="B5" s="2" t="s">
        <v>45</v>
      </c>
      <c r="C5" s="17">
        <v>11.75</v>
      </c>
      <c r="D5" s="17">
        <v>2.8090000000000002</v>
      </c>
      <c r="E5" s="67">
        <v>5</v>
      </c>
      <c r="F5" s="68">
        <v>20</v>
      </c>
    </row>
    <row r="6" spans="1:6" ht="15.6" x14ac:dyDescent="0.3">
      <c r="A6" s="66"/>
      <c r="B6" s="2" t="s">
        <v>46</v>
      </c>
      <c r="C6" s="17">
        <v>11.04</v>
      </c>
      <c r="D6" s="17">
        <v>2.7749999999999999</v>
      </c>
      <c r="E6" s="67">
        <v>5</v>
      </c>
      <c r="F6" s="68">
        <v>17</v>
      </c>
    </row>
    <row r="7" spans="1:6" ht="15.6" x14ac:dyDescent="0.3">
      <c r="A7" s="69"/>
      <c r="B7" s="50" t="s">
        <v>47</v>
      </c>
      <c r="C7" s="27">
        <v>12.29</v>
      </c>
      <c r="D7" s="70">
        <v>3.3</v>
      </c>
      <c r="E7" s="71">
        <v>5</v>
      </c>
      <c r="F7" s="72">
        <v>20</v>
      </c>
    </row>
    <row r="8" spans="1:6" ht="15.6" x14ac:dyDescent="0.3">
      <c r="A8" s="66" t="s">
        <v>48</v>
      </c>
      <c r="B8" s="16" t="s">
        <v>44</v>
      </c>
      <c r="C8" s="68">
        <v>29.96</v>
      </c>
      <c r="D8" s="73">
        <v>6.95</v>
      </c>
      <c r="E8" s="74">
        <v>15</v>
      </c>
      <c r="F8" s="68">
        <v>56</v>
      </c>
    </row>
    <row r="9" spans="1:6" ht="15.6" x14ac:dyDescent="0.3">
      <c r="A9" s="66"/>
      <c r="B9" s="2" t="s">
        <v>45</v>
      </c>
      <c r="C9" s="17">
        <v>10.15</v>
      </c>
      <c r="D9" s="17">
        <v>2.6230000000000002</v>
      </c>
      <c r="E9" s="67">
        <v>5</v>
      </c>
      <c r="F9" s="68">
        <v>18</v>
      </c>
    </row>
    <row r="10" spans="1:6" ht="15.6" x14ac:dyDescent="0.3">
      <c r="A10" s="66"/>
      <c r="B10" s="2" t="s">
        <v>46</v>
      </c>
      <c r="C10" s="17">
        <v>9.43</v>
      </c>
      <c r="D10" s="17">
        <v>2.6120000000000001</v>
      </c>
      <c r="E10" s="67">
        <v>5</v>
      </c>
      <c r="F10" s="68">
        <v>20</v>
      </c>
    </row>
    <row r="11" spans="1:6" ht="15.6" x14ac:dyDescent="0.3">
      <c r="A11" s="69"/>
      <c r="B11" s="50" t="s">
        <v>47</v>
      </c>
      <c r="C11" s="27">
        <v>10.37</v>
      </c>
      <c r="D11" s="70">
        <v>2.855</v>
      </c>
      <c r="E11" s="71">
        <v>5</v>
      </c>
      <c r="F11" s="72">
        <v>19</v>
      </c>
    </row>
  </sheetData>
  <mergeCells count="3">
    <mergeCell ref="A2:F2"/>
    <mergeCell ref="A4:A7"/>
    <mergeCell ref="A8:A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9321-7B4A-40FE-B1AF-48DD6E63D72A}">
  <dimension ref="A1:D4"/>
  <sheetViews>
    <sheetView showGridLines="0" workbookViewId="0"/>
  </sheetViews>
  <sheetFormatPr baseColWidth="10" defaultRowHeight="14.4" x14ac:dyDescent="0.3"/>
  <sheetData>
    <row r="1" spans="1:4" ht="15.6" x14ac:dyDescent="0.3">
      <c r="A1" s="1" t="s">
        <v>42</v>
      </c>
      <c r="B1" s="2"/>
      <c r="C1" s="2"/>
      <c r="D1" s="2"/>
    </row>
    <row r="2" spans="1:4" ht="15.6" x14ac:dyDescent="0.3">
      <c r="A2" s="51" t="s">
        <v>49</v>
      </c>
      <c r="B2" s="51"/>
      <c r="C2" s="51"/>
      <c r="D2" s="51"/>
    </row>
    <row r="3" spans="1:4" ht="15.6" x14ac:dyDescent="0.3">
      <c r="A3" s="5"/>
      <c r="B3" s="5"/>
      <c r="C3" s="6" t="s">
        <v>50</v>
      </c>
      <c r="D3" s="7" t="s">
        <v>51</v>
      </c>
    </row>
    <row r="4" spans="1:4" ht="15.6" x14ac:dyDescent="0.3">
      <c r="A4" s="75" t="s">
        <v>52</v>
      </c>
      <c r="B4" s="75"/>
      <c r="C4" s="76">
        <v>27240</v>
      </c>
      <c r="D4" s="77" t="s">
        <v>53</v>
      </c>
    </row>
  </sheetData>
  <mergeCells count="2">
    <mergeCell ref="A2:D2"/>
    <mergeCell ref="A4:B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00F1E-C147-4E05-BD54-75A2E4F7191B}">
  <dimension ref="A1:E9"/>
  <sheetViews>
    <sheetView showGridLines="0" workbookViewId="0">
      <selection activeCell="I17" sqref="I17"/>
    </sheetView>
  </sheetViews>
  <sheetFormatPr baseColWidth="10" defaultRowHeight="14.4" x14ac:dyDescent="0.3"/>
  <cols>
    <col min="3" max="3" width="31" customWidth="1"/>
  </cols>
  <sheetData>
    <row r="1" spans="1:5" ht="15.6" x14ac:dyDescent="0.3">
      <c r="A1" s="78" t="s">
        <v>68</v>
      </c>
      <c r="B1" s="78"/>
      <c r="C1" s="2"/>
      <c r="D1" s="2"/>
      <c r="E1" s="2"/>
    </row>
    <row r="2" spans="1:5" ht="15.6" x14ac:dyDescent="0.3">
      <c r="A2" s="79" t="s">
        <v>63</v>
      </c>
      <c r="C2" s="79"/>
      <c r="D2" s="79"/>
      <c r="E2" s="79"/>
    </row>
    <row r="3" spans="1:5" ht="15.6" x14ac:dyDescent="0.3">
      <c r="A3" s="4"/>
      <c r="B3" s="5"/>
      <c r="C3" s="5"/>
      <c r="D3" s="6" t="s">
        <v>50</v>
      </c>
      <c r="E3" s="7" t="s">
        <v>51</v>
      </c>
    </row>
    <row r="4" spans="1:5" ht="31.2" x14ac:dyDescent="0.3">
      <c r="A4" s="40" t="s">
        <v>43</v>
      </c>
      <c r="B4" s="80" t="s">
        <v>23</v>
      </c>
      <c r="C4" s="80" t="s">
        <v>55</v>
      </c>
      <c r="D4" s="81">
        <v>4248</v>
      </c>
      <c r="E4" s="17">
        <v>0.35899999999999999</v>
      </c>
    </row>
    <row r="5" spans="1:5" ht="46.8" x14ac:dyDescent="0.3">
      <c r="A5" s="42"/>
      <c r="B5" s="52" t="s">
        <v>56</v>
      </c>
      <c r="C5" s="80" t="s">
        <v>57</v>
      </c>
      <c r="D5" s="81">
        <v>4073</v>
      </c>
      <c r="E5" s="17">
        <v>0.41199999999999998</v>
      </c>
    </row>
    <row r="6" spans="1:5" ht="46.8" x14ac:dyDescent="0.3">
      <c r="A6" s="42"/>
      <c r="B6" s="80" t="s">
        <v>35</v>
      </c>
      <c r="C6" s="80" t="s">
        <v>58</v>
      </c>
      <c r="D6" s="81">
        <v>3668</v>
      </c>
      <c r="E6" s="17" t="s">
        <v>59</v>
      </c>
    </row>
    <row r="7" spans="1:5" ht="31.2" x14ac:dyDescent="0.3">
      <c r="A7" s="40" t="s">
        <v>48</v>
      </c>
      <c r="B7" s="82" t="s">
        <v>23</v>
      </c>
      <c r="C7" s="82" t="s">
        <v>55</v>
      </c>
      <c r="D7" s="83">
        <v>16703.5</v>
      </c>
      <c r="E7" s="84" t="s">
        <v>60</v>
      </c>
    </row>
    <row r="8" spans="1:5" ht="46.8" x14ac:dyDescent="0.3">
      <c r="A8" s="86"/>
      <c r="B8" s="87" t="s">
        <v>56</v>
      </c>
      <c r="C8" s="88" t="s">
        <v>57</v>
      </c>
      <c r="D8" s="89">
        <v>9333</v>
      </c>
      <c r="E8" s="90" t="s">
        <v>61</v>
      </c>
    </row>
    <row r="9" spans="1:5" ht="46.8" x14ac:dyDescent="0.3">
      <c r="A9" s="44"/>
      <c r="B9" s="91" t="s">
        <v>35</v>
      </c>
      <c r="C9" s="91" t="s">
        <v>58</v>
      </c>
      <c r="D9" s="92">
        <v>19195.5</v>
      </c>
      <c r="E9" s="70" t="s">
        <v>62</v>
      </c>
    </row>
  </sheetData>
  <mergeCells count="3">
    <mergeCell ref="A1:B1"/>
    <mergeCell ref="A4:A6"/>
    <mergeCell ref="A7:A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1F983-7716-4A24-809D-D4A1B908E7C7}">
  <dimension ref="A1:C6"/>
  <sheetViews>
    <sheetView showGridLines="0" workbookViewId="0">
      <selection activeCell="C13" sqref="C13"/>
    </sheetView>
  </sheetViews>
  <sheetFormatPr baseColWidth="10" defaultRowHeight="14.4" x14ac:dyDescent="0.3"/>
  <cols>
    <col min="3" max="3" width="47.109375" customWidth="1"/>
  </cols>
  <sheetData>
    <row r="1" spans="1:3" ht="15.6" x14ac:dyDescent="0.3">
      <c r="A1" s="1" t="s">
        <v>54</v>
      </c>
      <c r="B1" s="2"/>
      <c r="C1" s="2"/>
    </row>
    <row r="2" spans="1:3" ht="15.6" x14ac:dyDescent="0.3">
      <c r="A2" s="51" t="s">
        <v>66</v>
      </c>
      <c r="B2" s="51"/>
      <c r="C2" s="51"/>
    </row>
    <row r="3" spans="1:3" ht="15.6" x14ac:dyDescent="0.3">
      <c r="A3" s="6"/>
      <c r="B3" s="6" t="s">
        <v>64</v>
      </c>
      <c r="C3" s="6" t="s">
        <v>51</v>
      </c>
    </row>
    <row r="4" spans="1:3" ht="31.2" x14ac:dyDescent="0.3">
      <c r="A4" s="80" t="s">
        <v>37</v>
      </c>
      <c r="B4" s="80">
        <v>0.123</v>
      </c>
      <c r="C4" s="85">
        <v>8.2000000000000003E-2</v>
      </c>
    </row>
    <row r="5" spans="1:3" ht="31.2" x14ac:dyDescent="0.3">
      <c r="A5" s="80" t="s">
        <v>38</v>
      </c>
      <c r="B5" s="80">
        <v>0.14099999999999999</v>
      </c>
      <c r="C5" s="85" t="s">
        <v>65</v>
      </c>
    </row>
    <row r="6" spans="1:3" ht="31.2" x14ac:dyDescent="0.3">
      <c r="A6" s="91" t="s">
        <v>39</v>
      </c>
      <c r="B6" s="91">
        <v>0.33200000000000002</v>
      </c>
      <c r="C6" s="70" t="s">
        <v>53</v>
      </c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Tabla 1</vt:lpstr>
      <vt:lpstr>Tabla 2</vt:lpstr>
      <vt:lpstr>Tabla 3</vt:lpstr>
      <vt:lpstr>Tabla 4</vt:lpstr>
      <vt:lpstr>Tabla 5</vt:lpstr>
      <vt:lpstr>Tabla 6</vt:lpstr>
      <vt:lpstr>Tabla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Benítez</dc:creator>
  <cp:lastModifiedBy>Romina Benítez</cp:lastModifiedBy>
  <dcterms:created xsi:type="dcterms:W3CDTF">2025-12-23T02:16:36Z</dcterms:created>
  <dcterms:modified xsi:type="dcterms:W3CDTF">2025-12-23T03:38:56Z</dcterms:modified>
</cp:coreProperties>
</file>